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730" windowHeight="12495" activeTab="0"/>
  </bookViews>
  <sheets>
    <sheet name="Sheet0" sheetId="1" r:id="rId1"/>
  </sheets>
  <definedNames>
    <definedName name="_xlnm.Print_Area" localSheetId="0">'Sheet0'!$A$2:$AC$8</definedName>
  </definedNames>
  <calcPr fullCalcOnLoad="1"/>
</workbook>
</file>

<file path=xl/sharedStrings.xml><?xml version="1.0" encoding="utf-8"?>
<sst xmlns="http://schemas.openxmlformats.org/spreadsheetml/2006/main" count="44" uniqueCount="39">
  <si>
    <t>旧存</t>
  </si>
  <si>
    <t>新收</t>
  </si>
  <si>
    <t>未结</t>
  </si>
  <si>
    <t>已结</t>
  </si>
  <si>
    <t>结案率</t>
  </si>
  <si>
    <t>王建红</t>
  </si>
  <si>
    <t>孙  勇</t>
  </si>
  <si>
    <t>杨  光</t>
  </si>
  <si>
    <t>员额
法官</t>
  </si>
  <si>
    <t>审判基础数据</t>
  </si>
  <si>
    <t>旧存
未结
占比</t>
  </si>
  <si>
    <t>简易程序适用率</t>
  </si>
  <si>
    <t>一审服判息诉率</t>
  </si>
  <si>
    <t>调解撤诉率</t>
  </si>
  <si>
    <t>庭审直播率</t>
  </si>
  <si>
    <t>审判流程公开数据</t>
  </si>
  <si>
    <t>裁判文书上网率</t>
  </si>
  <si>
    <t>旧存
未结</t>
  </si>
  <si>
    <t>一审已结</t>
  </si>
  <si>
    <t>指标值</t>
  </si>
  <si>
    <t>发改
案件</t>
  </si>
  <si>
    <t>调撤
案件</t>
  </si>
  <si>
    <t>电子
送达</t>
  </si>
  <si>
    <t>电子
送达率</t>
  </si>
  <si>
    <t>文书
公开</t>
  </si>
  <si>
    <t>文书
公开率</t>
  </si>
  <si>
    <t>党
组</t>
  </si>
  <si>
    <t>部门合计</t>
  </si>
  <si>
    <t>部
门</t>
  </si>
  <si>
    <t>序
号</t>
  </si>
  <si>
    <t>新收
一审
民行</t>
  </si>
  <si>
    <t>一审被发改率</t>
  </si>
  <si>
    <t>上网
文书</t>
  </si>
  <si>
    <t>简易
程序</t>
  </si>
  <si>
    <t>直播
场次</t>
  </si>
  <si>
    <t>公开
信息</t>
  </si>
  <si>
    <t>二审
收案</t>
  </si>
  <si>
    <r>
      <t>统计区间：2021.1.1-2021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8.31</t>
    </r>
  </si>
  <si>
    <t>长春新区人民法院员额法官审判质效统计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</si>
</sst>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_ "/>
    <numFmt numFmtId="186" formatCode="0.00_);[Red]\(0.00\)"/>
  </numFmts>
  <fonts count="47"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10" fontId="5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0" fontId="2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2" fillId="35" borderId="11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10" fontId="5" fillId="36" borderId="10" xfId="0" applyNumberFormat="1" applyFont="1" applyFill="1" applyBorder="1" applyAlignment="1">
      <alignment horizontal="center" vertical="center"/>
    </xf>
    <xf numFmtId="10" fontId="5" fillId="36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0" fontId="4" fillId="36" borderId="10" xfId="0" applyNumberFormat="1" applyFont="1" applyFill="1" applyBorder="1" applyAlignment="1">
      <alignment horizontal="center" vertical="center" wrapText="1"/>
    </xf>
    <xf numFmtId="10" fontId="5" fillId="36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10" fontId="5" fillId="36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workbookViewId="0" topLeftCell="A1">
      <selection activeCell="A1" sqref="A1:IV1"/>
    </sheetView>
  </sheetViews>
  <sheetFormatPr defaultColWidth="9.140625" defaultRowHeight="15.75" customHeight="1"/>
  <cols>
    <col min="1" max="1" width="3.7109375" style="1" bestFit="1" customWidth="1"/>
    <col min="2" max="2" width="4.140625" style="3" bestFit="1" customWidth="1"/>
    <col min="3" max="3" width="7.421875" style="3" bestFit="1" customWidth="1"/>
    <col min="4" max="8" width="5.7109375" style="3" customWidth="1"/>
    <col min="9" max="9" width="9.7109375" style="3" customWidth="1"/>
    <col min="10" max="10" width="7.7109375" style="3" bestFit="1" customWidth="1"/>
    <col min="11" max="11" width="5.7109375" style="3" customWidth="1"/>
    <col min="12" max="12" width="6.7109375" style="3" customWidth="1"/>
    <col min="13" max="13" width="8.7109375" style="3" customWidth="1"/>
    <col min="14" max="14" width="6.28125" style="3" customWidth="1"/>
    <col min="15" max="15" width="8.7109375" style="1" customWidth="1"/>
    <col min="16" max="16" width="6.7109375" style="1" bestFit="1" customWidth="1"/>
    <col min="17" max="17" width="7.7109375" style="1" customWidth="1"/>
    <col min="18" max="18" width="6.7109375" style="3" customWidth="1"/>
    <col min="19" max="19" width="7.7109375" style="3" customWidth="1"/>
    <col min="20" max="20" width="6.28125" style="4" bestFit="1" customWidth="1"/>
    <col min="21" max="21" width="9.7109375" style="3" bestFit="1" customWidth="1"/>
    <col min="22" max="22" width="6.28125" style="2" bestFit="1" customWidth="1"/>
    <col min="23" max="23" width="5.7109375" style="3" customWidth="1"/>
    <col min="24" max="24" width="5.7109375" style="2" customWidth="1"/>
    <col min="25" max="25" width="8.7109375" style="3" customWidth="1"/>
    <col min="26" max="26" width="8.7109375" style="2" customWidth="1"/>
    <col min="27" max="28" width="5.7109375" style="31" customWidth="1"/>
    <col min="29" max="29" width="8.7109375" style="2" bestFit="1" customWidth="1"/>
    <col min="30" max="16384" width="9.140625" style="1" customWidth="1"/>
  </cols>
  <sheetData>
    <row r="1" spans="1:29" ht="21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ht="16.5" customHeight="1">
      <c r="A2" s="47" t="s">
        <v>37</v>
      </c>
      <c r="B2" s="47"/>
      <c r="C2" s="47"/>
      <c r="D2" s="47"/>
      <c r="E2" s="47"/>
      <c r="F2" s="47"/>
      <c r="G2" s="47"/>
      <c r="H2" s="4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27"/>
      <c r="AB2" s="27"/>
      <c r="AC2" s="17"/>
    </row>
    <row r="3" spans="1:29" ht="18" customHeight="1">
      <c r="A3" s="44" t="s">
        <v>28</v>
      </c>
      <c r="B3" s="39" t="s">
        <v>29</v>
      </c>
      <c r="C3" s="39" t="s">
        <v>8</v>
      </c>
      <c r="D3" s="50" t="s">
        <v>9</v>
      </c>
      <c r="E3" s="51"/>
      <c r="F3" s="51"/>
      <c r="G3" s="51"/>
      <c r="H3" s="51"/>
      <c r="I3" s="42" t="s">
        <v>4</v>
      </c>
      <c r="J3" s="42" t="s">
        <v>10</v>
      </c>
      <c r="K3" s="50" t="s">
        <v>11</v>
      </c>
      <c r="L3" s="51"/>
      <c r="M3" s="52"/>
      <c r="N3" s="48" t="s">
        <v>12</v>
      </c>
      <c r="O3" s="49"/>
      <c r="P3" s="48" t="s">
        <v>31</v>
      </c>
      <c r="Q3" s="49"/>
      <c r="R3" s="37" t="s">
        <v>13</v>
      </c>
      <c r="S3" s="38"/>
      <c r="T3" s="46" t="s">
        <v>14</v>
      </c>
      <c r="U3" s="38"/>
      <c r="V3" s="37" t="s">
        <v>15</v>
      </c>
      <c r="W3" s="40"/>
      <c r="X3" s="40"/>
      <c r="Y3" s="40"/>
      <c r="Z3" s="38"/>
      <c r="AA3" s="41" t="s">
        <v>16</v>
      </c>
      <c r="AB3" s="40"/>
      <c r="AC3" s="38"/>
    </row>
    <row r="4" spans="1:29" s="10" customFormat="1" ht="39.75" customHeight="1">
      <c r="A4" s="45"/>
      <c r="B4" s="39"/>
      <c r="C4" s="39"/>
      <c r="D4" s="5" t="s">
        <v>0</v>
      </c>
      <c r="E4" s="5" t="s">
        <v>1</v>
      </c>
      <c r="F4" s="5" t="s">
        <v>2</v>
      </c>
      <c r="G4" s="5" t="s">
        <v>3</v>
      </c>
      <c r="H4" s="5" t="s">
        <v>17</v>
      </c>
      <c r="I4" s="43"/>
      <c r="J4" s="43"/>
      <c r="K4" s="6" t="s">
        <v>18</v>
      </c>
      <c r="L4" s="19" t="s">
        <v>33</v>
      </c>
      <c r="M4" s="7" t="s">
        <v>19</v>
      </c>
      <c r="N4" s="32" t="s">
        <v>36</v>
      </c>
      <c r="O4" s="7" t="s">
        <v>19</v>
      </c>
      <c r="P4" s="6" t="s">
        <v>20</v>
      </c>
      <c r="Q4" s="8" t="s">
        <v>19</v>
      </c>
      <c r="R4" s="6" t="s">
        <v>21</v>
      </c>
      <c r="S4" s="9" t="s">
        <v>19</v>
      </c>
      <c r="T4" s="21" t="s">
        <v>34</v>
      </c>
      <c r="U4" s="8" t="s">
        <v>19</v>
      </c>
      <c r="V4" s="11" t="s">
        <v>30</v>
      </c>
      <c r="W4" s="6" t="s">
        <v>22</v>
      </c>
      <c r="X4" s="6" t="s">
        <v>24</v>
      </c>
      <c r="Y4" s="12" t="s">
        <v>23</v>
      </c>
      <c r="Z4" s="12" t="s">
        <v>25</v>
      </c>
      <c r="AA4" s="28" t="s">
        <v>32</v>
      </c>
      <c r="AB4" s="28" t="s">
        <v>35</v>
      </c>
      <c r="AC4" s="12" t="s">
        <v>19</v>
      </c>
    </row>
    <row r="5" spans="1:29" ht="18" customHeight="1">
      <c r="A5" s="44" t="s">
        <v>26</v>
      </c>
      <c r="B5" s="13">
        <v>1</v>
      </c>
      <c r="C5" s="13" t="s">
        <v>5</v>
      </c>
      <c r="D5" s="13">
        <v>0</v>
      </c>
      <c r="E5" s="13">
        <v>31</v>
      </c>
      <c r="F5" s="13">
        <v>0</v>
      </c>
      <c r="G5" s="13">
        <v>31</v>
      </c>
      <c r="H5" s="13"/>
      <c r="I5" s="20">
        <f>G5/(D5+E5)</f>
        <v>1</v>
      </c>
      <c r="J5" s="14">
        <f>H5/(D5+E5)</f>
        <v>0</v>
      </c>
      <c r="K5" s="18">
        <v>31</v>
      </c>
      <c r="L5" s="15">
        <v>31</v>
      </c>
      <c r="M5" s="16">
        <f>L5/K5</f>
        <v>1</v>
      </c>
      <c r="N5" s="18">
        <v>1</v>
      </c>
      <c r="O5" s="16">
        <f>1-N5/K5</f>
        <v>0.967741935483871</v>
      </c>
      <c r="P5" s="18"/>
      <c r="Q5" s="16">
        <f>P5/K5</f>
        <v>0</v>
      </c>
      <c r="R5" s="18">
        <v>31</v>
      </c>
      <c r="S5" s="16">
        <f>R5/G5</f>
        <v>1</v>
      </c>
      <c r="T5" s="18">
        <v>4</v>
      </c>
      <c r="U5" s="16">
        <f>T5/(D5+E5)</f>
        <v>0.12903225806451613</v>
      </c>
      <c r="V5" s="35">
        <v>31</v>
      </c>
      <c r="W5" s="35">
        <v>29</v>
      </c>
      <c r="X5" s="35">
        <v>20</v>
      </c>
      <c r="Y5" s="16">
        <f>W5/V5</f>
        <v>0.9354838709677419</v>
      </c>
      <c r="Z5" s="16">
        <f>X5/V5</f>
        <v>0.6451612903225806</v>
      </c>
      <c r="AA5" s="29">
        <v>16</v>
      </c>
      <c r="AB5" s="29">
        <v>2</v>
      </c>
      <c r="AC5" s="16">
        <f>(AA5+AB5)/G5</f>
        <v>0.5806451612903226</v>
      </c>
    </row>
    <row r="6" spans="1:29" ht="18" customHeight="1">
      <c r="A6" s="45"/>
      <c r="B6" s="13">
        <v>2</v>
      </c>
      <c r="C6" s="13" t="s">
        <v>6</v>
      </c>
      <c r="D6" s="13">
        <v>5</v>
      </c>
      <c r="E6" s="13">
        <v>90</v>
      </c>
      <c r="F6" s="13">
        <v>0</v>
      </c>
      <c r="G6" s="13">
        <v>95</v>
      </c>
      <c r="H6" s="26"/>
      <c r="I6" s="20">
        <f>G6/(D6+E6)</f>
        <v>1</v>
      </c>
      <c r="J6" s="14">
        <f>H6/(D6+E6)</f>
        <v>0</v>
      </c>
      <c r="K6" s="15">
        <v>95</v>
      </c>
      <c r="L6" s="15">
        <v>90</v>
      </c>
      <c r="M6" s="16">
        <f>L6/K6</f>
        <v>0.9473684210526315</v>
      </c>
      <c r="N6" s="15">
        <v>7</v>
      </c>
      <c r="O6" s="16">
        <f>1-N6/K6</f>
        <v>0.9263157894736842</v>
      </c>
      <c r="P6" s="15">
        <v>1</v>
      </c>
      <c r="Q6" s="16">
        <f>P6/K6</f>
        <v>0.010526315789473684</v>
      </c>
      <c r="R6" s="15">
        <v>90</v>
      </c>
      <c r="S6" s="16">
        <f>R6/G6</f>
        <v>0.9473684210526315</v>
      </c>
      <c r="T6" s="15">
        <v>23</v>
      </c>
      <c r="U6" s="16">
        <f>T6/(D6+E6)</f>
        <v>0.24210526315789474</v>
      </c>
      <c r="V6" s="35">
        <v>90</v>
      </c>
      <c r="W6" s="35">
        <v>98</v>
      </c>
      <c r="X6" s="35">
        <v>83</v>
      </c>
      <c r="Y6" s="16">
        <f>W6/V6</f>
        <v>1.0888888888888888</v>
      </c>
      <c r="Z6" s="16">
        <f>X6/V6</f>
        <v>0.9222222222222223</v>
      </c>
      <c r="AA6" s="29">
        <v>63</v>
      </c>
      <c r="AB6" s="29">
        <v>24</v>
      </c>
      <c r="AC6" s="16">
        <f>(AA6+AB6)/G6</f>
        <v>0.9157894736842105</v>
      </c>
    </row>
    <row r="7" spans="1:29" ht="18" customHeight="1">
      <c r="A7" s="45"/>
      <c r="B7" s="13">
        <v>3</v>
      </c>
      <c r="C7" s="13" t="s">
        <v>7</v>
      </c>
      <c r="D7" s="13">
        <v>0</v>
      </c>
      <c r="E7" s="13">
        <v>76</v>
      </c>
      <c r="F7" s="13">
        <v>0</v>
      </c>
      <c r="G7" s="13">
        <v>76</v>
      </c>
      <c r="H7" s="13"/>
      <c r="I7" s="20">
        <f>G7/(D7+E7)</f>
        <v>1</v>
      </c>
      <c r="J7" s="14">
        <f>H7/(D7+E7)</f>
        <v>0</v>
      </c>
      <c r="K7" s="15">
        <v>76</v>
      </c>
      <c r="L7" s="15">
        <v>72</v>
      </c>
      <c r="M7" s="16">
        <f>L7/K7</f>
        <v>0.9473684210526315</v>
      </c>
      <c r="N7" s="15"/>
      <c r="O7" s="16">
        <f>1-N7/K7</f>
        <v>1</v>
      </c>
      <c r="P7" s="15"/>
      <c r="Q7" s="16">
        <f>P7/K7</f>
        <v>0</v>
      </c>
      <c r="R7" s="15">
        <v>69</v>
      </c>
      <c r="S7" s="16">
        <f>R7/G7</f>
        <v>0.9078947368421053</v>
      </c>
      <c r="T7" s="15">
        <v>3</v>
      </c>
      <c r="U7" s="16">
        <f>T7/(D7+E7)</f>
        <v>0.039473684210526314</v>
      </c>
      <c r="V7" s="35">
        <v>69</v>
      </c>
      <c r="W7" s="35">
        <v>30</v>
      </c>
      <c r="X7" s="35">
        <v>30</v>
      </c>
      <c r="Y7" s="16">
        <f>W7/V7</f>
        <v>0.43478260869565216</v>
      </c>
      <c r="Z7" s="16">
        <f>X7/V7</f>
        <v>0.43478260869565216</v>
      </c>
      <c r="AA7" s="29">
        <v>46</v>
      </c>
      <c r="AB7" s="29"/>
      <c r="AC7" s="16">
        <f>(AA7+AB7)/G7</f>
        <v>0.6052631578947368</v>
      </c>
    </row>
    <row r="8" spans="1:29" s="10" customFormat="1" ht="18" customHeight="1">
      <c r="A8" s="45"/>
      <c r="B8" s="53" t="s">
        <v>27</v>
      </c>
      <c r="C8" s="54"/>
      <c r="D8" s="22">
        <f>SUM(D5:D7)</f>
        <v>5</v>
      </c>
      <c r="E8" s="22">
        <f>SUM(E5:E7)</f>
        <v>197</v>
      </c>
      <c r="F8" s="22">
        <f>SUM(F5:F7)</f>
        <v>0</v>
      </c>
      <c r="G8" s="22">
        <f>SUM(G5:G7)</f>
        <v>202</v>
      </c>
      <c r="H8" s="22">
        <f>SUM(H5:H7)</f>
        <v>0</v>
      </c>
      <c r="I8" s="33">
        <f>G8/(D8+E8)</f>
        <v>1</v>
      </c>
      <c r="J8" s="33">
        <f>H8/(D8+E8)</f>
        <v>0</v>
      </c>
      <c r="K8" s="23">
        <f>SUM(K5:K7)</f>
        <v>202</v>
      </c>
      <c r="L8" s="23">
        <f>SUM(L5:L7)</f>
        <v>193</v>
      </c>
      <c r="M8" s="24">
        <f>L8/K8</f>
        <v>0.9554455445544554</v>
      </c>
      <c r="N8" s="23">
        <f>SUM(N5:N7)</f>
        <v>8</v>
      </c>
      <c r="O8" s="25">
        <f>1-N8/K8</f>
        <v>0.9603960396039604</v>
      </c>
      <c r="P8" s="23">
        <f>SUM(P5:P7)</f>
        <v>1</v>
      </c>
      <c r="Q8" s="25">
        <f>P8/K8</f>
        <v>0.0049504950495049506</v>
      </c>
      <c r="R8" s="23">
        <f>SUM(R5:R7)</f>
        <v>190</v>
      </c>
      <c r="S8" s="25">
        <f>R8/G8</f>
        <v>0.9405940594059405</v>
      </c>
      <c r="T8" s="23">
        <f>SUM(T5:T7)</f>
        <v>30</v>
      </c>
      <c r="U8" s="34">
        <f>T8/(D8+E8)</f>
        <v>0.1485148514851485</v>
      </c>
      <c r="V8" s="23">
        <f>SUM(V5:V7)</f>
        <v>190</v>
      </c>
      <c r="W8" s="23">
        <f>SUM(W5:W7)</f>
        <v>157</v>
      </c>
      <c r="X8" s="23">
        <f>SUM(X5:X7)</f>
        <v>133</v>
      </c>
      <c r="Y8" s="25">
        <f>W8/V8</f>
        <v>0.8263157894736842</v>
      </c>
      <c r="Z8" s="25">
        <f>X8/V8</f>
        <v>0.7</v>
      </c>
      <c r="AA8" s="30">
        <f>SUM(AA5:AA7)</f>
        <v>125</v>
      </c>
      <c r="AB8" s="30">
        <f>SUM(AB5:AB7)</f>
        <v>26</v>
      </c>
      <c r="AC8" s="36">
        <f>(AA8+AB8)/G8</f>
        <v>0.7475247524752475</v>
      </c>
    </row>
  </sheetData>
  <sheetProtection/>
  <mergeCells count="17">
    <mergeCell ref="B8:C8"/>
    <mergeCell ref="A5:A8"/>
    <mergeCell ref="A1:AC1"/>
    <mergeCell ref="A3:A4"/>
    <mergeCell ref="T3:U3"/>
    <mergeCell ref="A2:H2"/>
    <mergeCell ref="I3:I4"/>
    <mergeCell ref="N3:O3"/>
    <mergeCell ref="D3:H3"/>
    <mergeCell ref="P3:Q3"/>
    <mergeCell ref="K3:M3"/>
    <mergeCell ref="R3:S3"/>
    <mergeCell ref="C3:C4"/>
    <mergeCell ref="V3:Z3"/>
    <mergeCell ref="B3:B4"/>
    <mergeCell ref="AA3:AC3"/>
    <mergeCell ref="J3:J4"/>
  </mergeCells>
  <printOptions horizontalCentered="1"/>
  <pageMargins left="0" right="0" top="0.7480314960629921" bottom="0.7480314960629921" header="0.31496062992125984" footer="0.31496062992125984"/>
  <pageSetup horizontalDpi="300" verticalDpi="3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于松民</dc:creator>
  <cp:keywords/>
  <dc:description/>
  <cp:lastModifiedBy>于松民</cp:lastModifiedBy>
  <cp:lastPrinted>2021-09-06T01:33:06Z</cp:lastPrinted>
  <dcterms:created xsi:type="dcterms:W3CDTF">2020-04-22T02:43:29Z</dcterms:created>
  <dcterms:modified xsi:type="dcterms:W3CDTF">2021-09-08T07:43:29Z</dcterms:modified>
  <cp:category/>
  <cp:version/>
  <cp:contentType/>
  <cp:contentStatus/>
</cp:coreProperties>
</file>